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бюджета на 01.08.16" sheetId="1" r:id="rId1"/>
  </sheets>
  <definedNames>
    <definedName name="_xlnm.Print_Titles" localSheetId="0">'исполнение бюджета на 01.08.16'!$6:$7</definedName>
  </definedNames>
  <calcPr fullCalcOnLoad="1"/>
</workbook>
</file>

<file path=xl/sharedStrings.xml><?xml version="1.0" encoding="utf-8"?>
<sst xmlns="http://schemas.openxmlformats.org/spreadsheetml/2006/main" count="108" uniqueCount="89">
  <si>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</si>
  <si>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</si>
  <si>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</si>
  <si>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</si>
  <si>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</si>
  <si>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</si>
  <si>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</si>
  <si>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</si>
  <si>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</si>
  <si>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</si>
  <si>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</si>
  <si>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</si>
  <si>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</si>
  <si>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</si>
  <si>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</si>
  <si>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</si>
  <si>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</si>
  <si>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</si>
  <si>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</si>
  <si>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</si>
  <si>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</si>
  <si>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</si>
  <si>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</si>
  <si>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</si>
  <si>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</si>
  <si>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</si>
  <si>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</si>
  <si>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</si>
  <si>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</si>
  <si>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</si>
  <si>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</si>
  <si>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</si>
  <si>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</si>
  <si>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</si>
  <si>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</si>
  <si>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</si>
  <si>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</si>
  <si>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</si>
  <si>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</si>
  <si>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</si>
  <si>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</si>
  <si>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</si>
  <si>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</si>
  <si>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</si>
  <si>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</si>
  <si>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</si>
  <si>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</si>
  <si>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</si>
  <si>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</si>
  <si>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</si>
  <si>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</si>
  <si>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</si>
  <si>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</si>
  <si>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</si>
  <si>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</si>
  <si>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</si>
  <si>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</si>
  <si>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</si>
  <si>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</si>
  <si>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</si>
  <si>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</si>
  <si>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</si>
  <si>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</si>
  <si>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</si>
  <si>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</si>
  <si>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</si>
  <si>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</si>
  <si>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</si>
  <si>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</si>
  <si>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</si>
  <si>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</si>
  <si>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</si>
  <si>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</si>
  <si>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</si>
  <si>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</si>
  <si>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</si>
  <si>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</si>
  <si>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</si>
  <si>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</si>
  <si>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</si>
  <si>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</si>
  <si>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</si>
  <si>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</si>
  <si>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</si>
  <si>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</si>
  <si>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План с учетом изменений на 01.07.2016 года</t>
  </si>
  <si>
    <t>Исполнено на 01.07.2016 года</t>
  </si>
  <si>
    <t>по состоянию на 01 августа 2016 года</t>
  </si>
  <si>
    <t>Получение бюджетных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</si>
</sst>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71">
      <selection activeCell="F91" sqref="F9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46"/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"/>
      <c r="W2" s="1"/>
      <c r="X2" s="1"/>
    </row>
    <row r="3" spans="1:24" ht="18" customHeight="1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3"/>
    </row>
    <row r="4" spans="1:24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</row>
    <row r="5" spans="1:24" ht="14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85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86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">
      <c r="A8" s="18" t="s">
        <v>30</v>
      </c>
      <c r="B8" s="9"/>
      <c r="C8" s="9"/>
      <c r="D8" s="9"/>
      <c r="E8" s="9"/>
      <c r="F8" s="38">
        <f>F9+F26</f>
        <v>2242833795.7799997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1266121665.77</v>
      </c>
      <c r="U8" s="41">
        <f>ROUND(T8/F8*100,2)</f>
        <v>56.45</v>
      </c>
      <c r="V8" s="9"/>
      <c r="W8" s="9"/>
      <c r="X8" s="9"/>
    </row>
    <row r="9" spans="1:24" ht="14.25">
      <c r="A9" s="17" t="s">
        <v>32</v>
      </c>
      <c r="B9" s="9"/>
      <c r="C9" s="9"/>
      <c r="D9" s="9"/>
      <c r="E9" s="9"/>
      <c r="F9" s="40">
        <f>F10+F13+F14+F15+F18+F20+F21+F22+F23+F24+F25+F19</f>
        <v>490853045.5</v>
      </c>
      <c r="G9" s="39">
        <f aca="true" t="shared" si="0" ref="G9:S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v>279985615.73</v>
      </c>
      <c r="U9" s="42">
        <f>ROUND(T9/F9*100,2)</f>
        <v>57.04</v>
      </c>
      <c r="V9" s="9"/>
      <c r="W9" s="9"/>
      <c r="X9" s="9"/>
    </row>
    <row r="10" spans="1:24" ht="14.25">
      <c r="A10" s="16" t="s">
        <v>13</v>
      </c>
      <c r="B10" s="9"/>
      <c r="C10" s="9"/>
      <c r="D10" s="9"/>
      <c r="E10" s="9"/>
      <c r="F10" s="40">
        <f>F11+F12</f>
        <v>323642700</v>
      </c>
      <c r="G10" s="39">
        <f aca="true" t="shared" si="1" ref="G10:S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v>185101261.55</v>
      </c>
      <c r="U10" s="42">
        <f>ROUND(T10/F10*100,2)</f>
        <v>57.19</v>
      </c>
      <c r="V10" s="9"/>
      <c r="W10" s="9"/>
      <c r="X10" s="9"/>
    </row>
    <row r="11" spans="1:24" ht="14.25">
      <c r="A11" s="16" t="s">
        <v>14</v>
      </c>
      <c r="B11" s="9"/>
      <c r="C11" s="9"/>
      <c r="D11" s="9"/>
      <c r="E11" s="9"/>
      <c r="F11" s="40">
        <v>20811200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18642280.52</v>
      </c>
      <c r="U11" s="42">
        <f aca="true" t="shared" si="2" ref="U11:U29">ROUND(T11/F11*100,2)</f>
        <v>89.58</v>
      </c>
      <c r="V11" s="9"/>
      <c r="W11" s="9"/>
      <c r="X11" s="9"/>
    </row>
    <row r="12" spans="1:24" ht="14.2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166458981.03</v>
      </c>
      <c r="U12" s="42">
        <f t="shared" si="2"/>
        <v>54.97</v>
      </c>
      <c r="V12" s="9"/>
      <c r="W12" s="9"/>
      <c r="X12" s="9"/>
    </row>
    <row r="13" spans="1:24" ht="39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13046992.53</v>
      </c>
      <c r="U13" s="42">
        <f t="shared" si="2"/>
        <v>56.6</v>
      </c>
      <c r="V13" s="9"/>
      <c r="W13" s="9"/>
      <c r="X13" s="9"/>
    </row>
    <row r="14" spans="1:24" ht="14.2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19327072.9</v>
      </c>
      <c r="U14" s="42">
        <f t="shared" si="2"/>
        <v>67.03</v>
      </c>
      <c r="V14" s="9"/>
      <c r="W14" s="9"/>
      <c r="X14" s="9"/>
    </row>
    <row r="15" spans="1:24" ht="14.25">
      <c r="A15" s="15" t="s">
        <v>17</v>
      </c>
      <c r="B15" s="9"/>
      <c r="C15" s="9"/>
      <c r="D15" s="9"/>
      <c r="E15" s="9"/>
      <c r="F15" s="40">
        <f>F16+F17</f>
        <v>24951600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9156638.74</v>
      </c>
      <c r="U15" s="42">
        <f t="shared" si="2"/>
        <v>36.7</v>
      </c>
      <c r="V15" s="9"/>
      <c r="W15" s="9"/>
      <c r="X15" s="9"/>
    </row>
    <row r="16" spans="1:24" ht="14.2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505728.23</v>
      </c>
      <c r="U16" s="42">
        <f t="shared" si="2"/>
        <v>4.87</v>
      </c>
      <c r="V16" s="9"/>
      <c r="W16" s="9"/>
      <c r="X16" s="9"/>
    </row>
    <row r="17" spans="1:24" ht="14.25">
      <c r="A17" s="15" t="s">
        <v>19</v>
      </c>
      <c r="B17" s="9"/>
      <c r="C17" s="9"/>
      <c r="D17" s="9"/>
      <c r="E17" s="9"/>
      <c r="F17" s="40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8650910.51</v>
      </c>
      <c r="U17" s="42">
        <f t="shared" si="2"/>
        <v>59.36</v>
      </c>
      <c r="V17" s="9"/>
      <c r="W17" s="9"/>
      <c r="X17" s="9"/>
    </row>
    <row r="18" spans="1:24" ht="14.2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5344219.98</v>
      </c>
      <c r="U18" s="42">
        <f t="shared" si="2"/>
        <v>53.19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9">
      <c r="A20" s="15" t="s">
        <v>21</v>
      </c>
      <c r="B20" s="9"/>
      <c r="C20" s="9"/>
      <c r="D20" s="9"/>
      <c r="E20" s="9"/>
      <c r="F20" s="40">
        <v>42285150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22928030.33</v>
      </c>
      <c r="U20" s="42">
        <f t="shared" si="2"/>
        <v>54.22</v>
      </c>
      <c r="V20" s="9"/>
      <c r="W20" s="9"/>
      <c r="X20" s="9"/>
    </row>
    <row r="21" spans="1:24" ht="26.25">
      <c r="A21" s="15" t="s">
        <v>22</v>
      </c>
      <c r="B21" s="9"/>
      <c r="C21" s="9"/>
      <c r="D21" s="9"/>
      <c r="E21" s="9"/>
      <c r="F21" s="40">
        <v>11496300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8797128.92</v>
      </c>
      <c r="U21" s="42">
        <f t="shared" si="2"/>
        <v>76.52</v>
      </c>
      <c r="V21" s="9"/>
      <c r="W21" s="9"/>
      <c r="X21" s="9"/>
    </row>
    <row r="22" spans="1:24" ht="26.25">
      <c r="A22" s="15" t="s">
        <v>79</v>
      </c>
      <c r="B22" s="9"/>
      <c r="C22" s="9"/>
      <c r="D22" s="9"/>
      <c r="E22" s="9"/>
      <c r="F22" s="40">
        <v>876000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466486.94</v>
      </c>
      <c r="U22" s="42">
        <f t="shared" si="2"/>
        <v>53.25</v>
      </c>
      <c r="V22" s="9"/>
      <c r="W22" s="9"/>
      <c r="X22" s="9"/>
    </row>
    <row r="23" spans="1:24" ht="26.2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12986481.49</v>
      </c>
      <c r="U23" s="42">
        <f t="shared" si="2"/>
        <v>60.4</v>
      </c>
      <c r="V23" s="9"/>
      <c r="W23" s="9"/>
      <c r="X23" s="9"/>
    </row>
    <row r="24" spans="1:24" ht="14.2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2702086.55</v>
      </c>
      <c r="U24" s="42">
        <f t="shared" si="2"/>
        <v>65.21</v>
      </c>
      <c r="V24" s="9"/>
      <c r="W24" s="9"/>
      <c r="X24" s="9"/>
    </row>
    <row r="25" spans="1:24" ht="14.25">
      <c r="A25" s="15" t="s">
        <v>25</v>
      </c>
      <c r="B25" s="9"/>
      <c r="C25" s="9"/>
      <c r="D25" s="9"/>
      <c r="E25" s="9"/>
      <c r="F25" s="40">
        <v>25795.5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129215.8</v>
      </c>
      <c r="U25" s="42">
        <f t="shared" si="2"/>
        <v>500.92</v>
      </c>
      <c r="V25" s="9"/>
      <c r="W25" s="9"/>
      <c r="X25" s="9"/>
    </row>
    <row r="26" spans="1:24" ht="14.25">
      <c r="A26" s="17" t="s">
        <v>26</v>
      </c>
      <c r="B26" s="9"/>
      <c r="C26" s="9"/>
      <c r="D26" s="9"/>
      <c r="E26" s="9"/>
      <c r="F26" s="40">
        <v>1751980750.28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986136050.04</v>
      </c>
      <c r="U26" s="42">
        <f t="shared" si="2"/>
        <v>56.29</v>
      </c>
      <c r="V26" s="9"/>
      <c r="W26" s="9"/>
      <c r="X26" s="9"/>
    </row>
    <row r="27" spans="1:24" ht="39">
      <c r="A27" s="15" t="s">
        <v>27</v>
      </c>
      <c r="B27" s="9"/>
      <c r="C27" s="9"/>
      <c r="D27" s="9"/>
      <c r="E27" s="9"/>
      <c r="F27" s="40">
        <v>1737453960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972003435.3</v>
      </c>
      <c r="U27" s="42">
        <f t="shared" si="2"/>
        <v>55.94</v>
      </c>
      <c r="V27" s="9"/>
      <c r="W27" s="9"/>
      <c r="X27" s="9"/>
    </row>
    <row r="28" spans="1:24" ht="14.25">
      <c r="A28" s="15" t="s">
        <v>28</v>
      </c>
      <c r="B28" s="9"/>
      <c r="C28" s="9"/>
      <c r="D28" s="9"/>
      <c r="E28" s="9"/>
      <c r="F28" s="40">
        <v>15194000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14838800</v>
      </c>
      <c r="U28" s="42">
        <f t="shared" si="2"/>
        <v>97.66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-667209.72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-706185.26</v>
      </c>
      <c r="U29" s="42">
        <f t="shared" si="2"/>
        <v>105.84</v>
      </c>
      <c r="V29" s="9"/>
      <c r="W29" s="9"/>
      <c r="X29" s="9"/>
    </row>
    <row r="30" spans="1:24" ht="14.2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4.2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2318339670.17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1195370263.5600002</v>
      </c>
      <c r="U32" s="30">
        <f aca="true" t="shared" si="4" ref="U32:U75">ROUND(T32/F32*100,2)</f>
        <v>51.56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118907021.6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58902800.370000005</v>
      </c>
      <c r="U33" s="30">
        <f t="shared" si="4"/>
        <v>49.54</v>
      </c>
      <c r="V33" s="6">
        <v>0</v>
      </c>
      <c r="W33" s="7">
        <v>0</v>
      </c>
      <c r="X33" s="6">
        <v>0</v>
      </c>
    </row>
    <row r="34" spans="1:24" ht="39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882802</v>
      </c>
      <c r="U34" s="30">
        <f t="shared" si="4"/>
        <v>57.54</v>
      </c>
      <c r="V34" s="6">
        <v>0</v>
      </c>
      <c r="W34" s="7">
        <v>0</v>
      </c>
      <c r="X34" s="6">
        <v>0</v>
      </c>
    </row>
    <row r="35" spans="1:24" ht="66" outlineLevel="1">
      <c r="A35" s="11" t="s">
        <v>44</v>
      </c>
      <c r="B35" s="5"/>
      <c r="C35" s="5"/>
      <c r="D35" s="5"/>
      <c r="E35" s="5"/>
      <c r="F35" s="31">
        <v>7037100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3278450.75</v>
      </c>
      <c r="U35" s="30">
        <f t="shared" si="4"/>
        <v>46.59</v>
      </c>
      <c r="V35" s="6">
        <v>0</v>
      </c>
      <c r="W35" s="7">
        <v>0</v>
      </c>
      <c r="X35" s="6">
        <v>0</v>
      </c>
    </row>
    <row r="36" spans="1:24" ht="66" outlineLevel="1">
      <c r="A36" s="11" t="s">
        <v>45</v>
      </c>
      <c r="B36" s="5"/>
      <c r="C36" s="5"/>
      <c r="D36" s="5"/>
      <c r="E36" s="5"/>
      <c r="F36" s="31">
        <v>47426763.32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26754970.72</v>
      </c>
      <c r="U36" s="30">
        <f t="shared" si="4"/>
        <v>56.41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2.5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8045309.84</v>
      </c>
      <c r="U38" s="30">
        <f t="shared" si="4"/>
        <v>61.37</v>
      </c>
      <c r="V38" s="6">
        <v>0</v>
      </c>
      <c r="W38" s="7">
        <v>0</v>
      </c>
      <c r="X38" s="6">
        <v>0</v>
      </c>
    </row>
    <row r="39" spans="1:24" ht="26.2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48841458.28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19941267.06</v>
      </c>
      <c r="U41" s="30">
        <f t="shared" si="4"/>
        <v>40.83</v>
      </c>
      <c r="V41" s="6">
        <v>0</v>
      </c>
      <c r="W41" s="7">
        <v>0</v>
      </c>
      <c r="X41" s="6">
        <v>0</v>
      </c>
    </row>
    <row r="42" spans="1:24" ht="39">
      <c r="A42" s="29" t="s">
        <v>3</v>
      </c>
      <c r="B42" s="5"/>
      <c r="C42" s="5"/>
      <c r="D42" s="5"/>
      <c r="E42" s="5"/>
      <c r="F42" s="32">
        <f>F43</f>
        <v>10814609.92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5435195.48</v>
      </c>
      <c r="U42" s="30">
        <f t="shared" si="4"/>
        <v>50.26</v>
      </c>
      <c r="V42" s="6">
        <v>0</v>
      </c>
      <c r="W42" s="7">
        <v>0</v>
      </c>
      <c r="X42" s="6">
        <v>0</v>
      </c>
    </row>
    <row r="43" spans="1:24" ht="52.5" outlineLevel="1">
      <c r="A43" s="11" t="s">
        <v>50</v>
      </c>
      <c r="B43" s="5"/>
      <c r="C43" s="5"/>
      <c r="D43" s="5"/>
      <c r="E43" s="5"/>
      <c r="F43" s="31">
        <v>10814609.92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5435195.48</v>
      </c>
      <c r="U43" s="30">
        <f t="shared" si="4"/>
        <v>50.26</v>
      </c>
      <c r="V43" s="6">
        <v>0</v>
      </c>
      <c r="W43" s="7">
        <v>0</v>
      </c>
      <c r="X43" s="6">
        <v>0</v>
      </c>
    </row>
    <row r="44" spans="1:24" ht="14.25">
      <c r="A44" s="13" t="s">
        <v>4</v>
      </c>
      <c r="B44" s="5"/>
      <c r="C44" s="5"/>
      <c r="D44" s="5"/>
      <c r="E44" s="5"/>
      <c r="F44" s="32">
        <f>SUM(F45:F48)</f>
        <v>269234915.94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118278223.94000001</v>
      </c>
      <c r="U44" s="30">
        <f t="shared" si="4"/>
        <v>43.93</v>
      </c>
      <c r="V44" s="6">
        <v>0</v>
      </c>
      <c r="W44" s="7">
        <v>0</v>
      </c>
      <c r="X44" s="6">
        <v>0</v>
      </c>
    </row>
    <row r="45" spans="1:24" ht="14.2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3739902.07</v>
      </c>
      <c r="U45" s="30">
        <f t="shared" si="4"/>
        <v>59.12</v>
      </c>
      <c r="V45" s="6">
        <v>0</v>
      </c>
      <c r="W45" s="7">
        <v>0</v>
      </c>
      <c r="X45" s="6">
        <v>0</v>
      </c>
    </row>
    <row r="46" spans="1:24" ht="14.2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30331522.96</v>
      </c>
      <c r="U46" s="30">
        <f t="shared" si="4"/>
        <v>48.19</v>
      </c>
      <c r="V46" s="6">
        <v>0</v>
      </c>
      <c r="W46" s="7">
        <v>0</v>
      </c>
      <c r="X46" s="6">
        <v>0</v>
      </c>
    </row>
    <row r="47" spans="1:24" ht="14.25" outlineLevel="1">
      <c r="A47" s="14" t="s">
        <v>53</v>
      </c>
      <c r="B47" s="5"/>
      <c r="C47" s="5"/>
      <c r="D47" s="5"/>
      <c r="E47" s="5"/>
      <c r="F47" s="31">
        <v>189023129.94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81307258.12</v>
      </c>
      <c r="U47" s="30">
        <f t="shared" si="4"/>
        <v>43.01</v>
      </c>
      <c r="V47" s="6">
        <v>0</v>
      </c>
      <c r="W47" s="7">
        <v>0</v>
      </c>
      <c r="X47" s="6">
        <v>0</v>
      </c>
    </row>
    <row r="48" spans="1:24" ht="26.25" outlineLevel="1">
      <c r="A48" s="14" t="s">
        <v>54</v>
      </c>
      <c r="B48" s="5"/>
      <c r="C48" s="5"/>
      <c r="D48" s="5"/>
      <c r="E48" s="5"/>
      <c r="F48" s="31">
        <v>10940586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2899540.79</v>
      </c>
      <c r="U48" s="30">
        <f t="shared" si="4"/>
        <v>26.5</v>
      </c>
      <c r="V48" s="6">
        <v>0</v>
      </c>
      <c r="W48" s="7">
        <v>0</v>
      </c>
      <c r="X48" s="6">
        <v>0</v>
      </c>
    </row>
    <row r="49" spans="1:24" ht="26.25">
      <c r="A49" s="29" t="s">
        <v>76</v>
      </c>
      <c r="B49" s="5"/>
      <c r="C49" s="5"/>
      <c r="D49" s="5"/>
      <c r="E49" s="5"/>
      <c r="F49" s="32">
        <f>SUM(F50:F53)</f>
        <v>148162673.39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50364840.45</v>
      </c>
      <c r="U49" s="30">
        <f t="shared" si="4"/>
        <v>33.99</v>
      </c>
      <c r="V49" s="6">
        <v>0</v>
      </c>
      <c r="W49" s="7">
        <v>0</v>
      </c>
      <c r="X49" s="6">
        <v>0</v>
      </c>
    </row>
    <row r="50" spans="1:24" ht="14.25" outlineLevel="1">
      <c r="A50" s="11" t="s">
        <v>55</v>
      </c>
      <c r="B50" s="5"/>
      <c r="C50" s="5"/>
      <c r="D50" s="5"/>
      <c r="E50" s="5"/>
      <c r="F50" s="31">
        <v>19045384.16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5885123.74</v>
      </c>
      <c r="U50" s="30">
        <f t="shared" si="4"/>
        <v>30.9</v>
      </c>
      <c r="V50" s="6">
        <v>0</v>
      </c>
      <c r="W50" s="7">
        <v>0</v>
      </c>
      <c r="X50" s="6">
        <v>0</v>
      </c>
    </row>
    <row r="51" spans="1:24" ht="14.25" outlineLevel="1">
      <c r="A51" s="11" t="s">
        <v>56</v>
      </c>
      <c r="B51" s="5"/>
      <c r="C51" s="5"/>
      <c r="D51" s="5"/>
      <c r="E51" s="5"/>
      <c r="F51" s="31">
        <v>14456047.17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3240505.75</v>
      </c>
      <c r="U51" s="30">
        <f t="shared" si="4"/>
        <v>22.42</v>
      </c>
      <c r="V51" s="6">
        <v>0</v>
      </c>
      <c r="W51" s="7">
        <v>0</v>
      </c>
      <c r="X51" s="6">
        <v>0</v>
      </c>
    </row>
    <row r="52" spans="1:24" ht="14.25" outlineLevel="1">
      <c r="A52" s="11" t="s">
        <v>57</v>
      </c>
      <c r="B52" s="5"/>
      <c r="C52" s="5"/>
      <c r="D52" s="5"/>
      <c r="E52" s="5"/>
      <c r="F52" s="31">
        <v>80950721.83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23084946.18</v>
      </c>
      <c r="U52" s="30">
        <f t="shared" si="4"/>
        <v>28.52</v>
      </c>
      <c r="V52" s="6">
        <v>0</v>
      </c>
      <c r="W52" s="7">
        <v>0</v>
      </c>
      <c r="X52" s="6">
        <v>0</v>
      </c>
    </row>
    <row r="53" spans="1:24" ht="26.25" outlineLevel="1">
      <c r="A53" s="11" t="s">
        <v>58</v>
      </c>
      <c r="B53" s="5"/>
      <c r="C53" s="5"/>
      <c r="D53" s="5"/>
      <c r="E53" s="5"/>
      <c r="F53" s="31">
        <v>33710520.23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18154264.78</v>
      </c>
      <c r="U53" s="30">
        <f t="shared" si="4"/>
        <v>53.85</v>
      </c>
      <c r="V53" s="6">
        <v>0</v>
      </c>
      <c r="W53" s="7">
        <v>0</v>
      </c>
      <c r="X53" s="6">
        <v>0</v>
      </c>
    </row>
    <row r="54" spans="1:24" ht="14.25">
      <c r="A54" s="4" t="s">
        <v>5</v>
      </c>
      <c r="B54" s="5"/>
      <c r="C54" s="5"/>
      <c r="D54" s="5"/>
      <c r="E54" s="5"/>
      <c r="F54" s="32">
        <f>F55</f>
        <v>4181943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2359016.1</v>
      </c>
      <c r="U54" s="30">
        <f t="shared" si="4"/>
        <v>56.41</v>
      </c>
      <c r="V54" s="6">
        <v>0</v>
      </c>
      <c r="W54" s="7">
        <v>0</v>
      </c>
      <c r="X54" s="6">
        <v>0</v>
      </c>
    </row>
    <row r="55" spans="1:24" ht="26.25" outlineLevel="1">
      <c r="A55" s="11" t="s">
        <v>59</v>
      </c>
      <c r="B55" s="5"/>
      <c r="C55" s="5"/>
      <c r="D55" s="5"/>
      <c r="E55" s="5"/>
      <c r="F55" s="31">
        <v>4181943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2359016.1</v>
      </c>
      <c r="U55" s="30">
        <f t="shared" si="4"/>
        <v>56.41</v>
      </c>
      <c r="V55" s="6">
        <v>0</v>
      </c>
      <c r="W55" s="7">
        <v>0</v>
      </c>
      <c r="X55" s="6">
        <v>0</v>
      </c>
    </row>
    <row r="56" spans="1:24" ht="14.25">
      <c r="A56" s="4" t="s">
        <v>6</v>
      </c>
      <c r="B56" s="5"/>
      <c r="C56" s="5"/>
      <c r="D56" s="5"/>
      <c r="E56" s="5"/>
      <c r="F56" s="32">
        <f>SUM(F57:F60)</f>
        <v>1391474747.3300002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784264426.1800002</v>
      </c>
      <c r="U56" s="30">
        <f t="shared" si="4"/>
        <v>56.36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60</v>
      </c>
      <c r="B57" s="5"/>
      <c r="C57" s="5"/>
      <c r="D57" s="5"/>
      <c r="E57" s="5"/>
      <c r="F57" s="31">
        <v>567550337.97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311080337.97</v>
      </c>
      <c r="U57" s="30">
        <f t="shared" si="4"/>
        <v>54.81</v>
      </c>
      <c r="V57" s="6">
        <v>0</v>
      </c>
      <c r="W57" s="7">
        <v>0</v>
      </c>
      <c r="X57" s="6">
        <v>0</v>
      </c>
    </row>
    <row r="58" spans="1:24" ht="14.25" outlineLevel="1">
      <c r="A58" s="11" t="s">
        <v>61</v>
      </c>
      <c r="B58" s="5"/>
      <c r="C58" s="5"/>
      <c r="D58" s="5"/>
      <c r="E58" s="5"/>
      <c r="F58" s="31">
        <v>738652802.72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423047709.16</v>
      </c>
      <c r="U58" s="30">
        <f t="shared" si="4"/>
        <v>57.27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62</v>
      </c>
      <c r="B59" s="5"/>
      <c r="C59" s="5"/>
      <c r="D59" s="5"/>
      <c r="E59" s="5"/>
      <c r="F59" s="31">
        <v>32808528.42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23315049.6</v>
      </c>
      <c r="U59" s="30">
        <f t="shared" si="4"/>
        <v>71.06</v>
      </c>
      <c r="V59" s="6">
        <v>0</v>
      </c>
      <c r="W59" s="7">
        <v>0</v>
      </c>
      <c r="X59" s="6">
        <v>0</v>
      </c>
    </row>
    <row r="60" spans="1:24" ht="14.25" outlineLevel="1">
      <c r="A60" s="11" t="s">
        <v>63</v>
      </c>
      <c r="B60" s="5"/>
      <c r="C60" s="5"/>
      <c r="D60" s="5"/>
      <c r="E60" s="5"/>
      <c r="F60" s="31">
        <v>52463078.22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26821329.45</v>
      </c>
      <c r="U60" s="30">
        <f t="shared" si="4"/>
        <v>51.12</v>
      </c>
      <c r="V60" s="6">
        <v>0</v>
      </c>
      <c r="W60" s="7">
        <v>0</v>
      </c>
      <c r="X60" s="6">
        <v>0</v>
      </c>
    </row>
    <row r="61" spans="1:24" ht="14.25">
      <c r="A61" s="4" t="s">
        <v>7</v>
      </c>
      <c r="B61" s="5"/>
      <c r="C61" s="5"/>
      <c r="D61" s="5"/>
      <c r="E61" s="5"/>
      <c r="F61" s="32">
        <f>F62+F63</f>
        <v>143184768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83476769.97999999</v>
      </c>
      <c r="U61" s="30">
        <f t="shared" si="4"/>
        <v>58.3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64</v>
      </c>
      <c r="B62" s="5"/>
      <c r="C62" s="5"/>
      <c r="D62" s="5"/>
      <c r="E62" s="5"/>
      <c r="F62" s="31">
        <v>137434768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80159943.02</v>
      </c>
      <c r="U62" s="30">
        <f t="shared" si="4"/>
        <v>58.33</v>
      </c>
      <c r="V62" s="6">
        <v>0</v>
      </c>
      <c r="W62" s="7">
        <v>0</v>
      </c>
      <c r="X62" s="6">
        <v>0</v>
      </c>
    </row>
    <row r="63" spans="1:24" ht="26.2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3316826.96</v>
      </c>
      <c r="U63" s="30">
        <f t="shared" si="4"/>
        <v>57.68</v>
      </c>
      <c r="V63" s="6"/>
      <c r="W63" s="7"/>
      <c r="X63" s="6"/>
    </row>
    <row r="64" spans="1:24" ht="14.25">
      <c r="A64" s="4" t="s">
        <v>8</v>
      </c>
      <c r="B64" s="5"/>
      <c r="C64" s="5"/>
      <c r="D64" s="5"/>
      <c r="E64" s="5"/>
      <c r="F64" s="32">
        <f>SUM(F65:F69)</f>
        <v>115491784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64240365.21</v>
      </c>
      <c r="U64" s="30">
        <f t="shared" si="4"/>
        <v>55.62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65</v>
      </c>
      <c r="B65" s="5"/>
      <c r="C65" s="5"/>
      <c r="D65" s="5"/>
      <c r="E65" s="5"/>
      <c r="F65" s="31">
        <v>2706142.69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1345500.96</v>
      </c>
      <c r="U65" s="30">
        <f t="shared" si="4"/>
        <v>49.72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23150720.3</v>
      </c>
      <c r="U66" s="30">
        <f t="shared" si="4"/>
        <v>57.25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67</v>
      </c>
      <c r="B67" s="5"/>
      <c r="C67" s="5"/>
      <c r="D67" s="5"/>
      <c r="E67" s="5"/>
      <c r="F67" s="31">
        <v>24867441.31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12984133.48</v>
      </c>
      <c r="U67" s="30">
        <f t="shared" si="4"/>
        <v>52.21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10359416.98</v>
      </c>
      <c r="U68" s="30">
        <f t="shared" si="4"/>
        <v>56.17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16400593.49</v>
      </c>
      <c r="U69" s="30">
        <f t="shared" si="4"/>
        <v>56.49</v>
      </c>
      <c r="V69" s="6">
        <v>0</v>
      </c>
      <c r="W69" s="7">
        <v>0</v>
      </c>
      <c r="X69" s="6">
        <v>0</v>
      </c>
    </row>
    <row r="70" spans="1:24" ht="14.25">
      <c r="A70" s="4" t="s">
        <v>9</v>
      </c>
      <c r="B70" s="5"/>
      <c r="C70" s="5"/>
      <c r="D70" s="5"/>
      <c r="E70" s="5"/>
      <c r="F70" s="32">
        <f>SUM(F71:F73)</f>
        <v>107365586.99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25684505.85</v>
      </c>
      <c r="U70" s="30">
        <f t="shared" si="4"/>
        <v>23.92</v>
      </c>
      <c r="V70" s="6">
        <v>0</v>
      </c>
      <c r="W70" s="7">
        <v>0</v>
      </c>
      <c r="X70" s="6">
        <v>0</v>
      </c>
    </row>
    <row r="71" spans="1:24" ht="14.25" outlineLevel="1">
      <c r="A71" s="11" t="s">
        <v>70</v>
      </c>
      <c r="B71" s="5"/>
      <c r="C71" s="5"/>
      <c r="D71" s="5"/>
      <c r="E71" s="5"/>
      <c r="F71" s="31">
        <v>56663893.19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71</v>
      </c>
      <c r="B72" s="5"/>
      <c r="C72" s="5"/>
      <c r="D72" s="5"/>
      <c r="E72" s="5"/>
      <c r="F72" s="31">
        <v>44467493.8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22170610.82</v>
      </c>
      <c r="U72" s="30">
        <f t="shared" si="4"/>
        <v>49.86</v>
      </c>
      <c r="V72" s="6">
        <v>0</v>
      </c>
      <c r="W72" s="7">
        <v>0</v>
      </c>
      <c r="X72" s="6">
        <v>0</v>
      </c>
    </row>
    <row r="73" spans="1:24" ht="26.2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3513895.03</v>
      </c>
      <c r="U73" s="30">
        <f t="shared" si="4"/>
        <v>56.36</v>
      </c>
      <c r="V73" s="6">
        <v>0</v>
      </c>
      <c r="W73" s="7">
        <v>0</v>
      </c>
      <c r="X73" s="6">
        <v>0</v>
      </c>
    </row>
    <row r="74" spans="1:24" ht="26.2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6.2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6.2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-75505874.39000034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70751402.2099998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SUM(F80,F86,F84,F83)</f>
        <v>75505874.38999987</v>
      </c>
      <c r="G79" s="33">
        <f aca="true" t="shared" si="9" ref="G79:T79">SUM(G80,G86,G84)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-70751402.21000004</v>
      </c>
      <c r="U79" s="20"/>
      <c r="V79" s="1"/>
      <c r="W79" s="1"/>
      <c r="X79" s="1"/>
    </row>
    <row r="80" spans="1:24" ht="27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.75">
      <c r="A81" s="26" t="s">
        <v>36</v>
      </c>
      <c r="B81" s="27"/>
      <c r="C81" s="27"/>
      <c r="D81" s="27"/>
      <c r="E81" s="27"/>
      <c r="F81" s="35">
        <v>50000000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.75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88</v>
      </c>
      <c r="B83" s="27"/>
      <c r="C83" s="27"/>
      <c r="D83" s="27"/>
      <c r="E83" s="27"/>
      <c r="F83" s="35">
        <v>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20"/>
    </row>
    <row r="84" spans="1:21" ht="27">
      <c r="A84" s="26" t="s">
        <v>81</v>
      </c>
      <c r="B84" s="27"/>
      <c r="C84" s="27"/>
      <c r="D84" s="27"/>
      <c r="E84" s="27"/>
      <c r="F84" s="35">
        <f>F85</f>
        <v>0</v>
      </c>
      <c r="G84" s="35">
        <f aca="true" t="shared" si="10" ref="G84:T84">G85</f>
        <v>0</v>
      </c>
      <c r="H84" s="35">
        <f t="shared" si="10"/>
        <v>0</v>
      </c>
      <c r="I84" s="35">
        <f t="shared" si="10"/>
        <v>0</v>
      </c>
      <c r="J84" s="35">
        <f t="shared" si="10"/>
        <v>0</v>
      </c>
      <c r="K84" s="35">
        <f t="shared" si="10"/>
        <v>0</v>
      </c>
      <c r="L84" s="35">
        <f t="shared" si="10"/>
        <v>0</v>
      </c>
      <c r="M84" s="35">
        <f t="shared" si="10"/>
        <v>0</v>
      </c>
      <c r="N84" s="35">
        <f t="shared" si="10"/>
        <v>0</v>
      </c>
      <c r="O84" s="35">
        <f t="shared" si="10"/>
        <v>0</v>
      </c>
      <c r="P84" s="35">
        <f t="shared" si="10"/>
        <v>0</v>
      </c>
      <c r="Q84" s="35">
        <f t="shared" si="10"/>
        <v>0</v>
      </c>
      <c r="R84" s="35">
        <f t="shared" si="10"/>
        <v>0</v>
      </c>
      <c r="S84" s="35">
        <f t="shared" si="10"/>
        <v>0</v>
      </c>
      <c r="T84" s="35">
        <f t="shared" si="10"/>
        <v>58820324.76</v>
      </c>
      <c r="U84" s="20"/>
    </row>
    <row r="85" spans="1:21" ht="93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58820324.76</v>
      </c>
      <c r="U85" s="20"/>
    </row>
    <row r="86" spans="1:21" ht="27">
      <c r="A86" s="26" t="s">
        <v>38</v>
      </c>
      <c r="B86" s="27"/>
      <c r="C86" s="27"/>
      <c r="D86" s="27"/>
      <c r="E86" s="27"/>
      <c r="F86" s="35">
        <f>SUM(F88,F90)</f>
        <v>65505874.38999987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-129571726.97000003</v>
      </c>
      <c r="U86" s="20"/>
    </row>
    <row r="87" spans="1:21" ht="14.25">
      <c r="A87" s="27" t="s">
        <v>39</v>
      </c>
      <c r="B87" s="27"/>
      <c r="C87" s="27"/>
      <c r="D87" s="27"/>
      <c r="E87" s="27"/>
      <c r="F87" s="35">
        <f>F88</f>
        <v>-2302833795.78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-1948367208.38</v>
      </c>
      <c r="U87" s="20"/>
    </row>
    <row r="88" spans="1:21" ht="27">
      <c r="A88" s="26" t="s">
        <v>40</v>
      </c>
      <c r="B88" s="27"/>
      <c r="C88" s="27"/>
      <c r="D88" s="27"/>
      <c r="E88" s="27"/>
      <c r="F88" s="35">
        <v>-2302833795.78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-1948367208.38</v>
      </c>
      <c r="U88" s="20"/>
    </row>
    <row r="89" spans="1:21" ht="14.25">
      <c r="A89" s="26" t="s">
        <v>41</v>
      </c>
      <c r="B89" s="27"/>
      <c r="C89" s="27"/>
      <c r="D89" s="27"/>
      <c r="E89" s="27"/>
      <c r="F89" s="35">
        <f>F90</f>
        <v>2368339670.17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1818795481.41</v>
      </c>
      <c r="U89" s="20"/>
    </row>
    <row r="90" spans="1:21" ht="27">
      <c r="A90" s="26" t="s">
        <v>42</v>
      </c>
      <c r="B90" s="27"/>
      <c r="C90" s="27"/>
      <c r="D90" s="27"/>
      <c r="E90" s="27"/>
      <c r="F90" s="35">
        <v>2368339670.17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1818795481.41</v>
      </c>
      <c r="U90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Кашина Ирина Викторовна</cp:lastModifiedBy>
  <cp:lastPrinted>2016-02-12T03:06:59Z</cp:lastPrinted>
  <dcterms:created xsi:type="dcterms:W3CDTF">2014-03-03T02:48:43Z</dcterms:created>
  <dcterms:modified xsi:type="dcterms:W3CDTF">2016-08-08T02:01:07Z</dcterms:modified>
  <cp:category/>
  <cp:version/>
  <cp:contentType/>
  <cp:contentStatus/>
</cp:coreProperties>
</file>